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54" windowWidth="15202" windowHeight="13042" tabRatio="735" activeTab="4"/>
  </bookViews>
  <sheets>
    <sheet name="week 1 flow, counts" sheetId="1" r:id="rId1"/>
    <sheet name="week 2 flow, count" sheetId="2" r:id="rId2"/>
    <sheet name="week 3 flow, counts" sheetId="3" r:id="rId3"/>
    <sheet name="week 3 nutrients" sheetId="4" r:id="rId4"/>
    <sheet name="Week 3 YSI" sheetId="5" r:id="rId5"/>
    <sheet name="week 4 flow, counts" sheetId="6" r:id="rId6"/>
  </sheets>
  <definedNames/>
  <calcPr fullCalcOnLoad="1"/>
</workbook>
</file>

<file path=xl/sharedStrings.xml><?xml version="1.0" encoding="utf-8"?>
<sst xmlns="http://schemas.openxmlformats.org/spreadsheetml/2006/main" count="359" uniqueCount="68">
  <si>
    <t>Week #</t>
  </si>
  <si>
    <t>Sample Date</t>
  </si>
  <si>
    <t>Sample Type</t>
  </si>
  <si>
    <t>Sample Location</t>
  </si>
  <si>
    <t>CFS†</t>
  </si>
  <si>
    <t>CFU‡/100 mL</t>
  </si>
  <si>
    <t>CFU/100 mL</t>
  </si>
  <si>
    <t>Week 1</t>
  </si>
  <si>
    <t>grab sample</t>
  </si>
  <si>
    <t>Clear @ 163</t>
  </si>
  <si>
    <t>ND§</t>
  </si>
  <si>
    <t>Gans @ 163</t>
  </si>
  <si>
    <t>ND</t>
  </si>
  <si>
    <t>Devils Icebox Resurgence</t>
  </si>
  <si>
    <t>Bonne Femme @ 63</t>
  </si>
  <si>
    <t>Turkey @ 63</t>
  </si>
  <si>
    <t>Hunters Cave Resurgence</t>
  </si>
  <si>
    <t>Bass above Hunters</t>
  </si>
  <si>
    <t>Bonne Femme @ Nashville Church Rd.</t>
  </si>
  <si>
    <t>Little Bonne Femme @ Woody Proctor Rd.</t>
  </si>
  <si>
    <t>Fox Hollow @ Harold Cunningham Rd.</t>
  </si>
  <si>
    <t>†</t>
  </si>
  <si>
    <t>Cubic Feet/Second</t>
  </si>
  <si>
    <t>% Duplicate Difference</t>
  </si>
  <si>
    <t>‡</t>
  </si>
  <si>
    <t>Colony Forming Unit</t>
  </si>
  <si>
    <t>§</t>
  </si>
  <si>
    <t>Not Determined</t>
  </si>
  <si>
    <t>Week 2</t>
  </si>
  <si>
    <t>Week 3</t>
  </si>
  <si>
    <t>Week 4</t>
  </si>
  <si>
    <t>Lab Tracking #</t>
  </si>
  <si>
    <t>Lab Sample #</t>
  </si>
  <si>
    <t>mg/L</t>
  </si>
  <si>
    <t>QA/QC‡</t>
  </si>
  <si>
    <t>Lab Blank</t>
  </si>
  <si>
    <t>Not Applicable</t>
  </si>
  <si>
    <t>dup</t>
  </si>
  <si>
    <t>Dup.</t>
  </si>
  <si>
    <t>Discharge</t>
  </si>
  <si>
    <t>Fecal Coliform</t>
  </si>
  <si>
    <t xml:space="preserve"> E. coli</t>
  </si>
  <si>
    <t xml:space="preserve"> Total Phosphorus</t>
  </si>
  <si>
    <t xml:space="preserve"> Total Nitrogen</t>
  </si>
  <si>
    <t xml:space="preserve"> Dissolved Ortho-phosphate-P</t>
  </si>
  <si>
    <t>Dissolved Ammonia-N</t>
  </si>
  <si>
    <t>Dissolved Nitrite- + Nitrate-N</t>
  </si>
  <si>
    <t xml:space="preserve">Temperature </t>
  </si>
  <si>
    <t>pH</t>
  </si>
  <si>
    <t>Specific Conductance</t>
  </si>
  <si>
    <t>Dissolved Oxygen</t>
  </si>
  <si>
    <t>Turbidity</t>
  </si>
  <si>
    <t>(oC)</t>
  </si>
  <si>
    <r>
      <t xml:space="preserve"> (</t>
    </r>
    <r>
      <rPr>
        <sz val="10"/>
        <rFont val="Arial"/>
        <family val="2"/>
      </rPr>
      <t>µ</t>
    </r>
    <r>
      <rPr>
        <sz val="10"/>
        <rFont val="Arial"/>
        <family val="0"/>
      </rPr>
      <t>S/cm)</t>
    </r>
  </si>
  <si>
    <t>(mg/L)</t>
  </si>
  <si>
    <t>% Saturation</t>
  </si>
  <si>
    <t>(NTU)</t>
  </si>
  <si>
    <t xml:space="preserve"> **</t>
  </si>
  <si>
    <t>ND = not determined</t>
  </si>
  <si>
    <r>
      <t>Procedure:</t>
    </r>
    <r>
      <rPr>
        <sz val="10"/>
        <rFont val="Arial"/>
        <family val="0"/>
      </rPr>
      <t xml:space="preserve"> YSI probe placed in water column for at least 5 minutes before data collection;</t>
    </r>
  </si>
  <si>
    <t>Data collected for 3-5 minutes with 10 readings collected per minute (one every 6 seconds)</t>
  </si>
  <si>
    <t>Average of last 2 minutes of data are reported.</t>
  </si>
  <si>
    <t>Note: All data acquired on 12/15/2004</t>
  </si>
  <si>
    <t xml:space="preserve"> ** = pH probe malfunctioned</t>
  </si>
  <si>
    <t>Quality Assurance Sample</t>
  </si>
  <si>
    <t>Field Blank</t>
  </si>
  <si>
    <t>&lt;0.020</t>
  </si>
  <si>
    <t>&lt;0.100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</si>
</sst>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00000"/>
    <numFmt numFmtId="167" formatCode="0.00000"/>
    <numFmt numFmtId="168" formatCode="0.0000"/>
    <numFmt numFmtId="169" formatCode="[$-409]dddd\,\ mmmm\ dd\,\ yyyy"/>
    <numFmt numFmtId="170" formatCode="[$-409]h:mm:ss\ AM/PM"/>
    <numFmt numFmtId="171" formatCode="00000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left"/>
    </xf>
    <xf numFmtId="0" fontId="0" fillId="2" borderId="3" xfId="0" applyFont="1" applyFill="1" applyBorder="1" applyAlignment="1">
      <alignment horizontal="center" wrapText="1"/>
    </xf>
    <xf numFmtId="2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 wrapText="1" shrinkToFit="1"/>
    </xf>
    <xf numFmtId="165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72" fontId="0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8" sqref="C18"/>
    </sheetView>
  </sheetViews>
  <sheetFormatPr defaultColWidth="9.140625" defaultRowHeight="12.75"/>
  <cols>
    <col min="1" max="3" width="9.140625" style="1" customWidth="1"/>
    <col min="4" max="4" width="18.140625" style="1" customWidth="1"/>
    <col min="5" max="5" width="11.7109375" style="1" customWidth="1"/>
    <col min="6" max="6" width="13.8515625" style="1" customWidth="1"/>
    <col min="7" max="7" width="14.421875" style="1" customWidth="1"/>
    <col min="8" max="8" width="9.140625" style="1" customWidth="1"/>
    <col min="9" max="14" width="9.140625" style="2" customWidth="1"/>
    <col min="15" max="16384" width="9.140625" style="1" customWidth="1"/>
  </cols>
  <sheetData>
    <row r="1" spans="1:7" ht="27">
      <c r="A1" s="29" t="s">
        <v>0</v>
      </c>
      <c r="B1" s="30" t="s">
        <v>1</v>
      </c>
      <c r="C1" s="29" t="s">
        <v>2</v>
      </c>
      <c r="D1" s="29" t="s">
        <v>3</v>
      </c>
      <c r="E1" s="31" t="s">
        <v>39</v>
      </c>
      <c r="F1" s="29" t="s">
        <v>40</v>
      </c>
      <c r="G1" s="29" t="s">
        <v>41</v>
      </c>
    </row>
    <row r="2" spans="1:7" ht="12.75">
      <c r="A2" s="4"/>
      <c r="B2" s="5"/>
      <c r="C2" s="4"/>
      <c r="D2" s="4"/>
      <c r="E2" s="6" t="s">
        <v>4</v>
      </c>
      <c r="F2" s="7" t="s">
        <v>5</v>
      </c>
      <c r="G2" s="7" t="s">
        <v>6</v>
      </c>
    </row>
    <row r="3" spans="1:7" ht="25.5">
      <c r="A3" s="8" t="s">
        <v>7</v>
      </c>
      <c r="B3" s="9">
        <v>38322</v>
      </c>
      <c r="C3" s="8" t="s">
        <v>8</v>
      </c>
      <c r="D3" s="8" t="s">
        <v>9</v>
      </c>
      <c r="E3" s="10" t="s">
        <v>10</v>
      </c>
      <c r="F3" s="11">
        <v>133.87792148854095</v>
      </c>
      <c r="G3" s="11">
        <v>164.325</v>
      </c>
    </row>
    <row r="4" spans="1:7" ht="25.5">
      <c r="A4" s="4" t="s">
        <v>7</v>
      </c>
      <c r="B4" s="9">
        <v>38322</v>
      </c>
      <c r="C4" s="4" t="s">
        <v>8</v>
      </c>
      <c r="D4" s="4" t="s">
        <v>11</v>
      </c>
      <c r="E4" s="16" t="s">
        <v>12</v>
      </c>
      <c r="F4" s="17">
        <v>1181.8181818181818</v>
      </c>
      <c r="G4" s="17">
        <v>893.675</v>
      </c>
    </row>
    <row r="5" spans="1:7" ht="25.5">
      <c r="A5" s="4" t="s">
        <v>7</v>
      </c>
      <c r="B5" s="9">
        <v>38322</v>
      </c>
      <c r="C5" s="4" t="s">
        <v>8</v>
      </c>
      <c r="D5" s="4" t="s">
        <v>13</v>
      </c>
      <c r="E5" s="16" t="s">
        <v>12</v>
      </c>
      <c r="F5" s="17">
        <v>209.26243567753002</v>
      </c>
      <c r="G5" s="17">
        <v>160.22</v>
      </c>
    </row>
    <row r="6" spans="1:7" ht="25.5">
      <c r="A6" s="4" t="s">
        <v>7</v>
      </c>
      <c r="B6" s="9">
        <v>38322</v>
      </c>
      <c r="C6" s="4" t="s">
        <v>8</v>
      </c>
      <c r="D6" s="4" t="s">
        <v>14</v>
      </c>
      <c r="E6" s="16" t="s">
        <v>12</v>
      </c>
      <c r="F6" s="28">
        <v>2326.73</v>
      </c>
      <c r="G6" s="17">
        <v>1352</v>
      </c>
    </row>
    <row r="7" spans="1:7" ht="25.5">
      <c r="A7" s="12" t="s">
        <v>7</v>
      </c>
      <c r="B7" s="13">
        <v>38322</v>
      </c>
      <c r="C7" s="12" t="s">
        <v>8</v>
      </c>
      <c r="D7" s="12" t="s">
        <v>15</v>
      </c>
      <c r="E7" s="14" t="s">
        <v>12</v>
      </c>
      <c r="F7" s="15">
        <v>1111.11</v>
      </c>
      <c r="G7" s="15">
        <v>933.7349397590363</v>
      </c>
    </row>
    <row r="8" spans="1:7" ht="25.5">
      <c r="A8" s="4" t="s">
        <v>7</v>
      </c>
      <c r="B8" s="9">
        <v>38322</v>
      </c>
      <c r="C8" s="4" t="s">
        <v>8</v>
      </c>
      <c r="D8" s="4" t="s">
        <v>16</v>
      </c>
      <c r="E8" s="16">
        <v>2.166451603646976</v>
      </c>
      <c r="F8" s="17">
        <v>622.9773462783171</v>
      </c>
      <c r="G8" s="17">
        <v>493.805</v>
      </c>
    </row>
    <row r="9" spans="1:7" ht="25.5">
      <c r="A9" s="4" t="s">
        <v>7</v>
      </c>
      <c r="B9" s="9">
        <v>38322</v>
      </c>
      <c r="C9" s="4" t="s">
        <v>8</v>
      </c>
      <c r="D9" s="4" t="s">
        <v>17</v>
      </c>
      <c r="E9" s="16" t="s">
        <v>12</v>
      </c>
      <c r="F9" s="17">
        <v>505.11945392491464</v>
      </c>
      <c r="G9" s="17">
        <v>397.54</v>
      </c>
    </row>
    <row r="10" spans="1:7" ht="38.25">
      <c r="A10" s="4" t="s">
        <v>7</v>
      </c>
      <c r="B10" s="9">
        <v>38322</v>
      </c>
      <c r="C10" s="4" t="s">
        <v>8</v>
      </c>
      <c r="D10" s="4" t="s">
        <v>18</v>
      </c>
      <c r="E10" s="16" t="s">
        <v>12</v>
      </c>
      <c r="F10" s="17">
        <v>272.020725388601</v>
      </c>
      <c r="G10" s="28">
        <v>185.935</v>
      </c>
    </row>
    <row r="11" spans="1:7" ht="38.25">
      <c r="A11" s="8" t="s">
        <v>7</v>
      </c>
      <c r="B11" s="9">
        <v>38322</v>
      </c>
      <c r="C11" s="8" t="s">
        <v>8</v>
      </c>
      <c r="D11" s="8" t="s">
        <v>19</v>
      </c>
      <c r="E11" s="10" t="s">
        <v>12</v>
      </c>
      <c r="F11" s="11">
        <v>377.3584905660377</v>
      </c>
      <c r="G11" s="11">
        <v>309.62</v>
      </c>
    </row>
    <row r="12" spans="1:7" ht="25.5">
      <c r="A12" s="4" t="s">
        <v>7</v>
      </c>
      <c r="B12" s="9">
        <v>38322</v>
      </c>
      <c r="C12" s="4" t="s">
        <v>8</v>
      </c>
      <c r="D12" s="4" t="s">
        <v>20</v>
      </c>
      <c r="E12" s="16" t="s">
        <v>12</v>
      </c>
      <c r="F12" s="17">
        <v>207.38820479585223</v>
      </c>
      <c r="G12" s="17">
        <v>190.33</v>
      </c>
    </row>
    <row r="13" spans="1:7" ht="13.5" thickBot="1">
      <c r="A13" s="25" t="s">
        <v>7</v>
      </c>
      <c r="B13" s="13">
        <v>38322</v>
      </c>
      <c r="C13" s="25" t="s">
        <v>37</v>
      </c>
      <c r="D13" s="12" t="s">
        <v>15</v>
      </c>
      <c r="E13" s="26" t="s">
        <v>12</v>
      </c>
      <c r="F13" s="27">
        <v>1145.0381679389313</v>
      </c>
      <c r="G13" s="27">
        <v>1207.920792079208</v>
      </c>
    </row>
    <row r="14" spans="1:7" ht="25.5">
      <c r="A14" s="20" t="s">
        <v>21</v>
      </c>
      <c r="B14" s="32" t="s">
        <v>22</v>
      </c>
      <c r="C14" s="20"/>
      <c r="E14" s="33" t="s">
        <v>23</v>
      </c>
      <c r="F14" s="22">
        <f>((F7-F13)/F7)*100</f>
        <v>-3.0535381680419977</v>
      </c>
      <c r="G14" s="22">
        <f>((G7-G13)/G7)*100</f>
        <v>-29.364420312999034</v>
      </c>
    </row>
    <row r="15" spans="1:7" ht="12.75">
      <c r="A15" s="7" t="s">
        <v>24</v>
      </c>
      <c r="B15" s="24" t="s">
        <v>25</v>
      </c>
      <c r="C15" s="4"/>
      <c r="D15" s="4"/>
      <c r="E15" s="16"/>
      <c r="F15" s="7"/>
      <c r="G15" s="7"/>
    </row>
    <row r="16" spans="1:7" ht="12.75">
      <c r="A16" s="7" t="s">
        <v>26</v>
      </c>
      <c r="B16" s="24" t="s">
        <v>27</v>
      </c>
      <c r="C16" s="4"/>
      <c r="D16" s="4"/>
      <c r="E16" s="16"/>
      <c r="F16" s="7"/>
      <c r="G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C21" sqref="C21"/>
    </sheetView>
  </sheetViews>
  <sheetFormatPr defaultColWidth="9.140625" defaultRowHeight="12.75"/>
  <cols>
    <col min="2" max="2" width="11.00390625" style="0" customWidth="1"/>
    <col min="4" max="4" width="21.28125" style="0" customWidth="1"/>
    <col min="5" max="5" width="11.140625" style="0" customWidth="1"/>
    <col min="6" max="6" width="12.421875" style="0" customWidth="1"/>
    <col min="7" max="7" width="11.7109375" style="0" customWidth="1"/>
  </cols>
  <sheetData>
    <row r="1" spans="1:7" ht="27">
      <c r="A1" s="29" t="s">
        <v>0</v>
      </c>
      <c r="B1" s="30" t="s">
        <v>1</v>
      </c>
      <c r="C1" s="29" t="s">
        <v>2</v>
      </c>
      <c r="D1" s="29" t="s">
        <v>3</v>
      </c>
      <c r="E1" s="31" t="s">
        <v>39</v>
      </c>
      <c r="F1" s="29" t="s">
        <v>40</v>
      </c>
      <c r="G1" s="29" t="s">
        <v>41</v>
      </c>
    </row>
    <row r="2" spans="1:7" ht="12.75">
      <c r="A2" s="4"/>
      <c r="B2" s="5"/>
      <c r="C2" s="4"/>
      <c r="D2" s="4"/>
      <c r="E2" s="6" t="s">
        <v>4</v>
      </c>
      <c r="F2" s="7" t="s">
        <v>5</v>
      </c>
      <c r="G2" s="7" t="s">
        <v>6</v>
      </c>
    </row>
    <row r="3" spans="1:14" ht="25.5">
      <c r="A3" s="8" t="s">
        <v>28</v>
      </c>
      <c r="B3" s="9">
        <v>38328</v>
      </c>
      <c r="C3" s="8" t="s">
        <v>8</v>
      </c>
      <c r="D3" s="8" t="s">
        <v>9</v>
      </c>
      <c r="E3" s="10" t="s">
        <v>10</v>
      </c>
      <c r="F3" s="11">
        <v>44.84</v>
      </c>
      <c r="G3" s="11">
        <v>44.63</v>
      </c>
      <c r="I3" s="3"/>
      <c r="J3" s="3"/>
      <c r="K3" s="3"/>
      <c r="L3" s="3"/>
      <c r="M3" s="3"/>
      <c r="N3" s="3"/>
    </row>
    <row r="4" spans="1:14" ht="25.5">
      <c r="A4" s="8" t="s">
        <v>28</v>
      </c>
      <c r="B4" s="9">
        <v>38328</v>
      </c>
      <c r="C4" s="4" t="s">
        <v>8</v>
      </c>
      <c r="D4" s="4" t="s">
        <v>11</v>
      </c>
      <c r="E4" s="16" t="s">
        <v>12</v>
      </c>
      <c r="F4" s="17">
        <v>130.685</v>
      </c>
      <c r="G4" s="17">
        <v>109.71</v>
      </c>
      <c r="I4" s="3"/>
      <c r="J4" s="3"/>
      <c r="K4" s="3"/>
      <c r="L4" s="3"/>
      <c r="M4" s="3"/>
      <c r="N4" s="3"/>
    </row>
    <row r="5" spans="1:14" ht="25.5">
      <c r="A5" s="8" t="s">
        <v>28</v>
      </c>
      <c r="B5" s="9">
        <v>38328</v>
      </c>
      <c r="C5" s="4" t="s">
        <v>8</v>
      </c>
      <c r="D5" s="4" t="s">
        <v>13</v>
      </c>
      <c r="E5" s="16">
        <v>0.47315125896148047</v>
      </c>
      <c r="F5" s="17">
        <v>79.21</v>
      </c>
      <c r="G5" s="17">
        <v>41.2</v>
      </c>
      <c r="I5" s="3"/>
      <c r="J5" s="3"/>
      <c r="K5" s="3"/>
      <c r="L5" s="3"/>
      <c r="M5" s="3"/>
      <c r="N5" s="3"/>
    </row>
    <row r="6" spans="1:14" ht="25.5">
      <c r="A6" s="8" t="s">
        <v>28</v>
      </c>
      <c r="B6" s="9">
        <v>38328</v>
      </c>
      <c r="C6" s="4" t="s">
        <v>8</v>
      </c>
      <c r="D6" s="4" t="s">
        <v>14</v>
      </c>
      <c r="E6" s="16" t="s">
        <v>12</v>
      </c>
      <c r="F6" s="17">
        <v>198.63</v>
      </c>
      <c r="G6" s="17">
        <v>115.425</v>
      </c>
      <c r="I6" s="3"/>
      <c r="J6" s="3"/>
      <c r="K6" s="3"/>
      <c r="L6" s="3"/>
      <c r="M6" s="3"/>
      <c r="N6" s="3"/>
    </row>
    <row r="7" spans="1:14" ht="25.5">
      <c r="A7" s="12" t="s">
        <v>28</v>
      </c>
      <c r="B7" s="13">
        <v>38328</v>
      </c>
      <c r="C7" s="12" t="s">
        <v>8</v>
      </c>
      <c r="D7" s="12" t="s">
        <v>15</v>
      </c>
      <c r="E7" s="14" t="s">
        <v>12</v>
      </c>
      <c r="F7" s="15">
        <v>330.785</v>
      </c>
      <c r="G7" s="15">
        <v>229.89</v>
      </c>
      <c r="I7" s="3"/>
      <c r="J7" s="3"/>
      <c r="K7" s="3"/>
      <c r="L7" s="3"/>
      <c r="M7" s="3"/>
      <c r="N7" s="3"/>
    </row>
    <row r="8" spans="1:14" ht="25.5">
      <c r="A8" s="8" t="s">
        <v>28</v>
      </c>
      <c r="B8" s="9">
        <v>38328</v>
      </c>
      <c r="C8" s="4" t="s">
        <v>8</v>
      </c>
      <c r="D8" s="4" t="s">
        <v>16</v>
      </c>
      <c r="E8" s="16">
        <v>1.5070715953478946</v>
      </c>
      <c r="F8" s="17">
        <v>80.4</v>
      </c>
      <c r="G8" s="17">
        <v>33.435</v>
      </c>
      <c r="I8" s="3"/>
      <c r="J8" s="3"/>
      <c r="K8" s="3"/>
      <c r="L8" s="3"/>
      <c r="M8" s="3"/>
      <c r="N8" s="3"/>
    </row>
    <row r="9" spans="1:14" ht="25.5">
      <c r="A9" s="8" t="s">
        <v>28</v>
      </c>
      <c r="B9" s="9">
        <v>38328</v>
      </c>
      <c r="C9" s="4" t="s">
        <v>8</v>
      </c>
      <c r="D9" s="4" t="s">
        <v>17</v>
      </c>
      <c r="E9" s="16" t="s">
        <v>12</v>
      </c>
      <c r="F9" s="17">
        <v>40.325</v>
      </c>
      <c r="G9" s="17">
        <v>32.545</v>
      </c>
      <c r="I9" s="3"/>
      <c r="J9" s="3"/>
      <c r="K9" s="3"/>
      <c r="L9" s="3"/>
      <c r="M9" s="3"/>
      <c r="N9" s="3"/>
    </row>
    <row r="10" spans="1:14" ht="25.5">
      <c r="A10" s="8" t="s">
        <v>28</v>
      </c>
      <c r="B10" s="9">
        <v>38328</v>
      </c>
      <c r="C10" s="4" t="s">
        <v>8</v>
      </c>
      <c r="D10" s="4" t="s">
        <v>18</v>
      </c>
      <c r="E10" s="16" t="s">
        <v>12</v>
      </c>
      <c r="F10" s="17">
        <v>92.385</v>
      </c>
      <c r="G10" s="17">
        <v>64.86</v>
      </c>
      <c r="I10" s="3"/>
      <c r="J10" s="3"/>
      <c r="K10" s="3"/>
      <c r="L10" s="3"/>
      <c r="M10" s="3"/>
      <c r="N10" s="3"/>
    </row>
    <row r="11" spans="1:14" ht="25.5">
      <c r="A11" s="8" t="s">
        <v>28</v>
      </c>
      <c r="B11" s="9">
        <v>38328</v>
      </c>
      <c r="C11" s="8" t="s">
        <v>8</v>
      </c>
      <c r="D11" s="8" t="s">
        <v>19</v>
      </c>
      <c r="E11" s="10" t="s">
        <v>12</v>
      </c>
      <c r="F11" s="11">
        <v>140.645</v>
      </c>
      <c r="G11" s="11">
        <v>192.305</v>
      </c>
      <c r="I11" s="3"/>
      <c r="J11" s="3"/>
      <c r="K11" s="3"/>
      <c r="L11" s="3"/>
      <c r="M11" s="3"/>
      <c r="N11" s="3"/>
    </row>
    <row r="12" spans="1:14" ht="25.5">
      <c r="A12" s="8" t="s">
        <v>28</v>
      </c>
      <c r="B12" s="9">
        <v>38328</v>
      </c>
      <c r="C12" s="4" t="s">
        <v>8</v>
      </c>
      <c r="D12" s="4" t="s">
        <v>20</v>
      </c>
      <c r="E12" s="16" t="s">
        <v>12</v>
      </c>
      <c r="F12" s="17">
        <v>80.34</v>
      </c>
      <c r="G12" s="17">
        <v>52.465</v>
      </c>
      <c r="I12" s="3"/>
      <c r="J12" s="3"/>
      <c r="K12" s="3"/>
      <c r="L12" s="3"/>
      <c r="M12" s="3"/>
      <c r="N12" s="3"/>
    </row>
    <row r="13" spans="1:14" ht="13.5" thickBot="1">
      <c r="A13" s="12" t="s">
        <v>28</v>
      </c>
      <c r="B13" s="13">
        <v>38328</v>
      </c>
      <c r="C13" s="25" t="s">
        <v>38</v>
      </c>
      <c r="D13" s="12" t="s">
        <v>15</v>
      </c>
      <c r="E13" s="26" t="s">
        <v>12</v>
      </c>
      <c r="F13" s="27">
        <v>251.82</v>
      </c>
      <c r="G13" s="27">
        <v>224.06</v>
      </c>
      <c r="I13" s="3"/>
      <c r="J13" s="3"/>
      <c r="K13" s="3"/>
      <c r="L13" s="3"/>
      <c r="M13" s="3"/>
      <c r="N13" s="3"/>
    </row>
    <row r="14" spans="1:7" ht="38.25">
      <c r="A14" s="18" t="s">
        <v>21</v>
      </c>
      <c r="B14" s="19" t="s">
        <v>22</v>
      </c>
      <c r="C14" s="20"/>
      <c r="D14" s="21" t="s">
        <v>23</v>
      </c>
      <c r="E14" s="22"/>
      <c r="F14" s="22">
        <f>((F7-F13)/F7)*100</f>
        <v>23.87200145109362</v>
      </c>
      <c r="G14" s="22">
        <f>((G7-G13)/G7)*100</f>
        <v>2.535995476097257</v>
      </c>
    </row>
    <row r="15" spans="1:7" ht="12.75">
      <c r="A15" s="23" t="s">
        <v>24</v>
      </c>
      <c r="B15" s="24" t="s">
        <v>25</v>
      </c>
      <c r="C15" s="4"/>
      <c r="D15" s="4"/>
      <c r="E15" s="16"/>
      <c r="F15" s="7"/>
      <c r="G15" s="7"/>
    </row>
    <row r="16" spans="1:7" ht="12.75">
      <c r="A16" s="23" t="s">
        <v>26</v>
      </c>
      <c r="B16" s="24" t="s">
        <v>27</v>
      </c>
      <c r="C16" s="4"/>
      <c r="D16" s="4"/>
      <c r="E16" s="16"/>
      <c r="F16" s="7"/>
      <c r="G16" s="7"/>
    </row>
    <row r="18" ht="12.75">
      <c r="J1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C1">
      <selection activeCell="F22" sqref="F22"/>
    </sheetView>
  </sheetViews>
  <sheetFormatPr defaultColWidth="9.140625" defaultRowHeight="12.75"/>
  <cols>
    <col min="2" max="2" width="13.8515625" style="0" customWidth="1"/>
    <col min="4" max="4" width="19.421875" style="0" customWidth="1"/>
    <col min="5" max="5" width="14.140625" style="0" customWidth="1"/>
    <col min="6" max="6" width="13.00390625" style="0" customWidth="1"/>
    <col min="7" max="7" width="14.421875" style="0" customWidth="1"/>
    <col min="9" max="9" width="9.57421875" style="0" bestFit="1" customWidth="1"/>
  </cols>
  <sheetData>
    <row r="1" spans="1:7" ht="27">
      <c r="A1" s="29" t="s">
        <v>0</v>
      </c>
      <c r="B1" s="30" t="s">
        <v>1</v>
      </c>
      <c r="C1" s="29" t="s">
        <v>2</v>
      </c>
      <c r="D1" s="29" t="s">
        <v>3</v>
      </c>
      <c r="E1" s="31" t="s">
        <v>39</v>
      </c>
      <c r="F1" s="29" t="s">
        <v>40</v>
      </c>
      <c r="G1" s="29" t="s">
        <v>41</v>
      </c>
    </row>
    <row r="2" spans="1:7" ht="12.75">
      <c r="A2" s="4"/>
      <c r="B2" s="5"/>
      <c r="C2" s="4"/>
      <c r="D2" s="4"/>
      <c r="E2" s="6" t="s">
        <v>4</v>
      </c>
      <c r="F2" s="7" t="s">
        <v>5</v>
      </c>
      <c r="G2" s="7" t="s">
        <v>6</v>
      </c>
    </row>
    <row r="3" spans="1:14" ht="25.5">
      <c r="A3" s="8" t="s">
        <v>29</v>
      </c>
      <c r="B3" s="9">
        <v>38333</v>
      </c>
      <c r="C3" s="8" t="s">
        <v>8</v>
      </c>
      <c r="D3" s="8" t="s">
        <v>9</v>
      </c>
      <c r="E3" s="10" t="s">
        <v>10</v>
      </c>
      <c r="F3" s="11">
        <v>20.62</v>
      </c>
      <c r="G3" s="11">
        <v>23.78</v>
      </c>
      <c r="I3" s="3"/>
      <c r="J3" s="3"/>
      <c r="K3" s="3"/>
      <c r="L3" s="3"/>
      <c r="M3" s="3"/>
      <c r="N3" s="3"/>
    </row>
    <row r="4" spans="1:14" ht="25.5">
      <c r="A4" s="12" t="s">
        <v>29</v>
      </c>
      <c r="B4" s="13">
        <v>38333</v>
      </c>
      <c r="C4" s="12" t="s">
        <v>8</v>
      </c>
      <c r="D4" s="12" t="s">
        <v>11</v>
      </c>
      <c r="E4" s="14" t="s">
        <v>12</v>
      </c>
      <c r="F4" s="15">
        <v>40.505</v>
      </c>
      <c r="G4" s="15">
        <v>81.725</v>
      </c>
      <c r="I4" s="3"/>
      <c r="J4" s="3"/>
      <c r="K4" s="3"/>
      <c r="L4" s="3"/>
      <c r="M4" s="3"/>
      <c r="N4" s="3"/>
    </row>
    <row r="5" spans="1:14" ht="25.5">
      <c r="A5" s="8" t="s">
        <v>29</v>
      </c>
      <c r="B5" s="9">
        <v>38333</v>
      </c>
      <c r="C5" s="4" t="s">
        <v>8</v>
      </c>
      <c r="D5" s="4" t="s">
        <v>13</v>
      </c>
      <c r="E5" s="16">
        <v>0.3849609404810291</v>
      </c>
      <c r="F5" s="17">
        <v>1013.37</v>
      </c>
      <c r="G5" s="17">
        <v>765.385</v>
      </c>
      <c r="I5" s="3"/>
      <c r="J5" s="3"/>
      <c r="K5" s="3"/>
      <c r="L5" s="3"/>
      <c r="M5" s="3"/>
      <c r="N5" s="3"/>
    </row>
    <row r="6" spans="1:14" ht="25.5">
      <c r="A6" s="8" t="s">
        <v>29</v>
      </c>
      <c r="B6" s="9">
        <v>38333</v>
      </c>
      <c r="C6" s="4" t="s">
        <v>8</v>
      </c>
      <c r="D6" s="4" t="s">
        <v>14</v>
      </c>
      <c r="E6" s="16" t="s">
        <v>12</v>
      </c>
      <c r="F6" s="17">
        <v>11.3</v>
      </c>
      <c r="G6" s="17">
        <v>13.965</v>
      </c>
      <c r="I6" s="3"/>
      <c r="J6" s="3"/>
      <c r="K6" s="3"/>
      <c r="L6" s="3"/>
      <c r="M6" s="3"/>
      <c r="N6" s="3"/>
    </row>
    <row r="7" spans="1:14" ht="25.5">
      <c r="A7" s="8" t="s">
        <v>29</v>
      </c>
      <c r="B7" s="9">
        <v>38333</v>
      </c>
      <c r="C7" s="8" t="s">
        <v>8</v>
      </c>
      <c r="D7" s="8" t="s">
        <v>15</v>
      </c>
      <c r="E7" s="10" t="s">
        <v>12</v>
      </c>
      <c r="F7" s="17">
        <v>78.45</v>
      </c>
      <c r="G7" s="17">
        <v>95.375</v>
      </c>
      <c r="I7" s="3"/>
      <c r="J7" s="3"/>
      <c r="K7" s="3"/>
      <c r="L7" s="3"/>
      <c r="M7" s="3"/>
      <c r="N7" s="3"/>
    </row>
    <row r="8" spans="1:14" ht="25.5">
      <c r="A8" s="8" t="s">
        <v>29</v>
      </c>
      <c r="B8" s="9">
        <v>38333</v>
      </c>
      <c r="C8" s="4" t="s">
        <v>8</v>
      </c>
      <c r="D8" s="4" t="s">
        <v>16</v>
      </c>
      <c r="E8" s="16">
        <v>1.8102461687286144</v>
      </c>
      <c r="F8" s="17">
        <v>15.845</v>
      </c>
      <c r="G8" s="17">
        <v>22.785</v>
      </c>
      <c r="I8" s="3"/>
      <c r="J8" s="3"/>
      <c r="K8" s="3"/>
      <c r="L8" s="3"/>
      <c r="M8" s="3"/>
      <c r="N8" s="3"/>
    </row>
    <row r="9" spans="1:14" ht="25.5">
      <c r="A9" s="8" t="s">
        <v>29</v>
      </c>
      <c r="B9" s="9">
        <v>38333</v>
      </c>
      <c r="C9" s="4" t="s">
        <v>8</v>
      </c>
      <c r="D9" s="4" t="s">
        <v>17</v>
      </c>
      <c r="E9" s="16" t="s">
        <v>12</v>
      </c>
      <c r="F9" s="17">
        <v>30.245</v>
      </c>
      <c r="G9" s="17">
        <v>16.86</v>
      </c>
      <c r="I9" s="3"/>
      <c r="J9" s="3"/>
      <c r="K9" s="3"/>
      <c r="L9" s="3"/>
      <c r="M9" s="3"/>
      <c r="N9" s="3"/>
    </row>
    <row r="10" spans="1:14" ht="25.5">
      <c r="A10" s="8" t="s">
        <v>29</v>
      </c>
      <c r="B10" s="9">
        <v>38333</v>
      </c>
      <c r="C10" s="4" t="s">
        <v>8</v>
      </c>
      <c r="D10" s="4" t="s">
        <v>18</v>
      </c>
      <c r="E10" s="16" t="s">
        <v>12</v>
      </c>
      <c r="F10" s="17">
        <v>155.5</v>
      </c>
      <c r="G10" s="17">
        <v>117.65</v>
      </c>
      <c r="I10" s="3"/>
      <c r="J10" s="3"/>
      <c r="K10" s="3"/>
      <c r="L10" s="3"/>
      <c r="M10" s="3"/>
      <c r="N10" s="3"/>
    </row>
    <row r="11" spans="1:14" ht="25.5">
      <c r="A11" s="8" t="s">
        <v>29</v>
      </c>
      <c r="B11" s="9">
        <v>38333</v>
      </c>
      <c r="C11" s="8" t="s">
        <v>8</v>
      </c>
      <c r="D11" s="8" t="s">
        <v>19</v>
      </c>
      <c r="E11" s="10" t="s">
        <v>12</v>
      </c>
      <c r="F11" s="11">
        <v>81.01</v>
      </c>
      <c r="G11" s="11">
        <v>66.64</v>
      </c>
      <c r="I11" s="3"/>
      <c r="J11" s="3"/>
      <c r="K11" s="3"/>
      <c r="L11" s="3"/>
      <c r="M11" s="3"/>
      <c r="N11" s="3"/>
    </row>
    <row r="12" spans="1:14" ht="25.5">
      <c r="A12" s="8" t="s">
        <v>29</v>
      </c>
      <c r="B12" s="9">
        <v>38333</v>
      </c>
      <c r="C12" s="4" t="s">
        <v>8</v>
      </c>
      <c r="D12" s="4" t="s">
        <v>20</v>
      </c>
      <c r="E12" s="16" t="s">
        <v>12</v>
      </c>
      <c r="F12" s="17">
        <v>31.885</v>
      </c>
      <c r="G12" s="17">
        <v>30.72</v>
      </c>
      <c r="I12" s="3"/>
      <c r="J12" s="3"/>
      <c r="K12" s="3"/>
      <c r="L12" s="3"/>
      <c r="M12" s="3"/>
      <c r="N12" s="3"/>
    </row>
    <row r="13" spans="1:14" ht="13.5" thickBot="1">
      <c r="A13" s="12" t="s">
        <v>29</v>
      </c>
      <c r="B13" s="13">
        <v>38333</v>
      </c>
      <c r="C13" s="25" t="s">
        <v>38</v>
      </c>
      <c r="D13" s="12" t="s">
        <v>11</v>
      </c>
      <c r="E13" s="26" t="s">
        <v>12</v>
      </c>
      <c r="F13" s="27">
        <v>50.01</v>
      </c>
      <c r="G13" s="27">
        <v>60.485</v>
      </c>
      <c r="I13" s="3"/>
      <c r="J13" s="3"/>
      <c r="K13" s="3"/>
      <c r="L13" s="3"/>
      <c r="M13" s="3"/>
      <c r="N13" s="3"/>
    </row>
    <row r="14" spans="1:14" ht="25.5">
      <c r="A14" s="18" t="s">
        <v>21</v>
      </c>
      <c r="B14" s="19" t="s">
        <v>22</v>
      </c>
      <c r="C14" s="20"/>
      <c r="E14" s="21" t="s">
        <v>23</v>
      </c>
      <c r="F14" s="22">
        <f>((41-50)/41)*100</f>
        <v>-21.951219512195124</v>
      </c>
      <c r="G14" s="22">
        <f>((82-60)/82)*100</f>
        <v>26.82926829268293</v>
      </c>
      <c r="I14" s="3"/>
      <c r="J14" s="3"/>
      <c r="K14" s="3"/>
      <c r="L14" s="3"/>
      <c r="M14" s="3"/>
      <c r="N14" s="3"/>
    </row>
    <row r="15" spans="1:7" ht="12.75">
      <c r="A15" s="23" t="s">
        <v>24</v>
      </c>
      <c r="B15" s="24" t="s">
        <v>25</v>
      </c>
      <c r="C15" s="4"/>
      <c r="D15" s="4"/>
      <c r="E15" s="16"/>
      <c r="F15" s="7"/>
      <c r="G15" s="7"/>
    </row>
    <row r="16" spans="1:7" ht="12.75">
      <c r="A16" s="23" t="s">
        <v>26</v>
      </c>
      <c r="B16" s="24" t="s">
        <v>27</v>
      </c>
      <c r="C16" s="4"/>
      <c r="D16" s="4"/>
      <c r="E16" s="16"/>
      <c r="F16" s="7"/>
      <c r="G1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26" sqref="J26"/>
    </sheetView>
  </sheetViews>
  <sheetFormatPr defaultColWidth="9.140625" defaultRowHeight="12.75"/>
  <cols>
    <col min="3" max="3" width="13.57421875" style="0" customWidth="1"/>
    <col min="4" max="4" width="19.57421875" style="0" customWidth="1"/>
    <col min="7" max="7" width="12.421875" style="0" customWidth="1"/>
    <col min="9" max="9" width="12.57421875" style="0" customWidth="1"/>
    <col min="10" max="10" width="11.00390625" style="0" customWidth="1"/>
    <col min="11" max="11" width="12.421875" style="0" customWidth="1"/>
  </cols>
  <sheetData>
    <row r="1" spans="1:11" ht="41.25" thickBot="1">
      <c r="A1" s="35" t="s">
        <v>0</v>
      </c>
      <c r="B1" s="36" t="s">
        <v>1</v>
      </c>
      <c r="C1" s="35" t="s">
        <v>2</v>
      </c>
      <c r="D1" s="35" t="s">
        <v>3</v>
      </c>
      <c r="E1" s="35" t="s">
        <v>31</v>
      </c>
      <c r="F1" s="35" t="s">
        <v>32</v>
      </c>
      <c r="G1" s="34" t="s">
        <v>42</v>
      </c>
      <c r="H1" s="34" t="s">
        <v>43</v>
      </c>
      <c r="I1" s="34" t="s">
        <v>44</v>
      </c>
      <c r="J1" s="34" t="s">
        <v>45</v>
      </c>
      <c r="K1" s="34" t="s">
        <v>46</v>
      </c>
    </row>
    <row r="2" spans="1:11" ht="12.75">
      <c r="A2" s="20"/>
      <c r="B2" s="37"/>
      <c r="C2" s="20"/>
      <c r="D2" s="20"/>
      <c r="E2" s="20"/>
      <c r="F2" s="20"/>
      <c r="G2" s="38" t="s">
        <v>33</v>
      </c>
      <c r="H2" s="38" t="s">
        <v>33</v>
      </c>
      <c r="I2" s="79" t="s">
        <v>33</v>
      </c>
      <c r="J2" s="79" t="s">
        <v>33</v>
      </c>
      <c r="K2" s="79" t="s">
        <v>33</v>
      </c>
    </row>
    <row r="3" spans="1:11" ht="12.75">
      <c r="A3" s="7" t="s">
        <v>29</v>
      </c>
      <c r="B3" s="39">
        <v>38333</v>
      </c>
      <c r="C3" s="4" t="s">
        <v>8</v>
      </c>
      <c r="D3" s="4" t="s">
        <v>9</v>
      </c>
      <c r="E3" s="7">
        <v>2399</v>
      </c>
      <c r="F3" s="7">
        <v>50141</v>
      </c>
      <c r="G3" s="80">
        <v>0.026</v>
      </c>
      <c r="H3" s="65" t="s">
        <v>10</v>
      </c>
      <c r="I3" s="78">
        <v>0.011</v>
      </c>
      <c r="J3" s="65" t="s">
        <v>66</v>
      </c>
      <c r="K3" s="82" t="s">
        <v>67</v>
      </c>
    </row>
    <row r="4" spans="1:11" ht="12.75">
      <c r="A4" s="7" t="s">
        <v>29</v>
      </c>
      <c r="B4" s="39">
        <v>38333</v>
      </c>
      <c r="C4" s="8" t="s">
        <v>8</v>
      </c>
      <c r="D4" s="8" t="s">
        <v>11</v>
      </c>
      <c r="E4" s="7">
        <v>2399</v>
      </c>
      <c r="F4" s="7">
        <v>50142</v>
      </c>
      <c r="G4" s="80">
        <v>0.054</v>
      </c>
      <c r="H4" s="80" t="s">
        <v>12</v>
      </c>
      <c r="I4" s="65">
        <v>0.026</v>
      </c>
      <c r="J4" s="65" t="s">
        <v>66</v>
      </c>
      <c r="K4" s="80">
        <v>0.13</v>
      </c>
    </row>
    <row r="5" spans="1:11" ht="25.5">
      <c r="A5" s="7" t="s">
        <v>29</v>
      </c>
      <c r="B5" s="39">
        <v>38333</v>
      </c>
      <c r="C5" s="8" t="s">
        <v>8</v>
      </c>
      <c r="D5" s="8" t="s">
        <v>13</v>
      </c>
      <c r="E5" s="7">
        <v>2399</v>
      </c>
      <c r="F5" s="7">
        <v>50143</v>
      </c>
      <c r="G5" s="80">
        <v>0.117</v>
      </c>
      <c r="H5" s="80" t="s">
        <v>12</v>
      </c>
      <c r="I5" s="65">
        <v>0.095</v>
      </c>
      <c r="J5" s="65" t="s">
        <v>66</v>
      </c>
      <c r="K5" s="80">
        <v>0.831</v>
      </c>
    </row>
    <row r="6" spans="1:11" ht="12.75">
      <c r="A6" s="7" t="s">
        <v>29</v>
      </c>
      <c r="B6" s="39">
        <v>38333</v>
      </c>
      <c r="C6" s="4" t="s">
        <v>8</v>
      </c>
      <c r="D6" s="4" t="s">
        <v>14</v>
      </c>
      <c r="E6" s="7">
        <v>2399</v>
      </c>
      <c r="F6" s="7">
        <v>50144</v>
      </c>
      <c r="G6" s="80">
        <v>0.058</v>
      </c>
      <c r="H6" s="80" t="s">
        <v>12</v>
      </c>
      <c r="I6" s="65">
        <v>0.037</v>
      </c>
      <c r="J6" s="65" t="s">
        <v>66</v>
      </c>
      <c r="K6" s="80">
        <v>0.473</v>
      </c>
    </row>
    <row r="7" spans="1:11" ht="12.75">
      <c r="A7" s="7" t="s">
        <v>29</v>
      </c>
      <c r="B7" s="39">
        <v>38333</v>
      </c>
      <c r="C7" s="8" t="s">
        <v>8</v>
      </c>
      <c r="D7" s="8" t="s">
        <v>15</v>
      </c>
      <c r="E7" s="7">
        <v>2399</v>
      </c>
      <c r="F7" s="7">
        <v>50145</v>
      </c>
      <c r="G7" s="80">
        <v>0.0745</v>
      </c>
      <c r="H7" s="80" t="s">
        <v>12</v>
      </c>
      <c r="I7" s="65">
        <v>0.054</v>
      </c>
      <c r="J7" s="65" t="s">
        <v>66</v>
      </c>
      <c r="K7" s="80">
        <v>0.677</v>
      </c>
    </row>
    <row r="8" spans="1:11" ht="25.5">
      <c r="A8" s="7" t="s">
        <v>29</v>
      </c>
      <c r="B8" s="39">
        <v>38333</v>
      </c>
      <c r="C8" s="4" t="s">
        <v>8</v>
      </c>
      <c r="D8" s="4" t="s">
        <v>16</v>
      </c>
      <c r="E8" s="7">
        <v>2399</v>
      </c>
      <c r="F8" s="7">
        <v>50146</v>
      </c>
      <c r="G8" s="80">
        <v>0.0265</v>
      </c>
      <c r="H8" s="80" t="s">
        <v>12</v>
      </c>
      <c r="I8" s="65">
        <v>0.026</v>
      </c>
      <c r="J8" s="65" t="s">
        <v>66</v>
      </c>
      <c r="K8" s="80">
        <v>0.108</v>
      </c>
    </row>
    <row r="9" spans="1:11" ht="12.75">
      <c r="A9" s="7" t="s">
        <v>29</v>
      </c>
      <c r="B9" s="39">
        <v>38333</v>
      </c>
      <c r="C9" s="4" t="s">
        <v>8</v>
      </c>
      <c r="D9" s="4" t="s">
        <v>17</v>
      </c>
      <c r="E9" s="7">
        <v>2399</v>
      </c>
      <c r="F9" s="7">
        <v>50147</v>
      </c>
      <c r="G9" s="80">
        <v>0.036</v>
      </c>
      <c r="H9" s="80" t="s">
        <v>12</v>
      </c>
      <c r="I9" s="65">
        <v>0.036</v>
      </c>
      <c r="J9" s="65" t="s">
        <v>66</v>
      </c>
      <c r="K9" s="80">
        <v>0.358</v>
      </c>
    </row>
    <row r="10" spans="1:11" ht="25.5">
      <c r="A10" s="7" t="s">
        <v>29</v>
      </c>
      <c r="B10" s="39">
        <v>38333</v>
      </c>
      <c r="C10" s="4" t="s">
        <v>8</v>
      </c>
      <c r="D10" s="4" t="s">
        <v>18</v>
      </c>
      <c r="E10" s="7">
        <v>2399</v>
      </c>
      <c r="F10" s="7">
        <v>50148</v>
      </c>
      <c r="G10" s="80">
        <v>0.034</v>
      </c>
      <c r="H10" s="80" t="s">
        <v>12</v>
      </c>
      <c r="I10" s="65">
        <v>0.034</v>
      </c>
      <c r="J10" s="65" t="s">
        <v>66</v>
      </c>
      <c r="K10" s="80">
        <v>0.414</v>
      </c>
    </row>
    <row r="11" spans="1:11" ht="25.5">
      <c r="A11" s="7" t="s">
        <v>29</v>
      </c>
      <c r="B11" s="39">
        <v>38333</v>
      </c>
      <c r="C11" s="8" t="s">
        <v>8</v>
      </c>
      <c r="D11" s="4" t="s">
        <v>19</v>
      </c>
      <c r="E11" s="7">
        <v>2399</v>
      </c>
      <c r="F11" s="7">
        <v>50149</v>
      </c>
      <c r="G11" s="80">
        <v>0.0195</v>
      </c>
      <c r="H11" s="80" t="s">
        <v>12</v>
      </c>
      <c r="I11" s="65">
        <v>0.015</v>
      </c>
      <c r="J11" s="65">
        <v>0.059</v>
      </c>
      <c r="K11" s="80">
        <v>0.384</v>
      </c>
    </row>
    <row r="12" spans="1:11" ht="25.5">
      <c r="A12" s="7" t="s">
        <v>29</v>
      </c>
      <c r="B12" s="39">
        <v>38333</v>
      </c>
      <c r="C12" s="8" t="s">
        <v>8</v>
      </c>
      <c r="D12" s="4" t="s">
        <v>20</v>
      </c>
      <c r="E12" s="7">
        <v>2399</v>
      </c>
      <c r="F12" s="7">
        <v>50150</v>
      </c>
      <c r="G12" s="80">
        <v>0.0505</v>
      </c>
      <c r="H12" s="80" t="s">
        <v>12</v>
      </c>
      <c r="I12" s="65">
        <v>0.028</v>
      </c>
      <c r="J12" s="65" t="s">
        <v>66</v>
      </c>
      <c r="K12" s="80">
        <v>0.331</v>
      </c>
    </row>
    <row r="13" spans="1:11" ht="12.75">
      <c r="A13" s="7" t="s">
        <v>29</v>
      </c>
      <c r="B13" s="39">
        <v>38333</v>
      </c>
      <c r="C13" s="73" t="s">
        <v>65</v>
      </c>
      <c r="D13" s="73" t="s">
        <v>34</v>
      </c>
      <c r="E13" s="74">
        <v>2399</v>
      </c>
      <c r="F13" s="74">
        <v>93612</v>
      </c>
      <c r="G13" s="80">
        <v>0</v>
      </c>
      <c r="H13" s="80" t="s">
        <v>12</v>
      </c>
      <c r="I13" s="75">
        <v>0</v>
      </c>
      <c r="J13" s="75">
        <v>0</v>
      </c>
      <c r="K13" s="75">
        <v>0</v>
      </c>
    </row>
    <row r="14" spans="1:11" ht="13.5" thickBot="1">
      <c r="A14" s="7" t="s">
        <v>29</v>
      </c>
      <c r="B14" s="39">
        <v>38333</v>
      </c>
      <c r="C14" s="40" t="s">
        <v>35</v>
      </c>
      <c r="D14" s="40" t="s">
        <v>34</v>
      </c>
      <c r="E14" s="41">
        <v>2399</v>
      </c>
      <c r="F14" s="76">
        <v>93616</v>
      </c>
      <c r="G14" s="81">
        <v>0</v>
      </c>
      <c r="H14" s="81" t="s">
        <v>12</v>
      </c>
      <c r="I14" s="77">
        <v>0.005</v>
      </c>
      <c r="J14" s="81">
        <v>0</v>
      </c>
      <c r="K14" s="83">
        <v>0</v>
      </c>
    </row>
    <row r="15" spans="1:11" ht="12.75">
      <c r="A15" s="42" t="s">
        <v>21</v>
      </c>
      <c r="B15" s="32" t="s">
        <v>36</v>
      </c>
      <c r="C15" s="55"/>
      <c r="D15" s="57"/>
      <c r="E15" s="58"/>
      <c r="F15" s="58"/>
      <c r="G15" s="59"/>
      <c r="H15" s="59"/>
      <c r="I15" s="59"/>
      <c r="J15" s="59"/>
      <c r="K15" s="59"/>
    </row>
    <row r="16" spans="1:11" ht="12.75">
      <c r="A16" s="23" t="s">
        <v>24</v>
      </c>
      <c r="B16" s="72" t="s">
        <v>64</v>
      </c>
      <c r="C16" s="56"/>
      <c r="D16" s="57"/>
      <c r="E16" s="58"/>
      <c r="F16" s="58"/>
      <c r="G16" s="60"/>
      <c r="H16" s="60"/>
      <c r="I16" s="60"/>
      <c r="J16" s="60"/>
      <c r="K16" s="60"/>
    </row>
    <row r="17" spans="1:11" ht="12.75">
      <c r="A17" s="23" t="s">
        <v>26</v>
      </c>
      <c r="B17" s="32" t="s">
        <v>27</v>
      </c>
      <c r="C17" s="56"/>
      <c r="D17" s="43"/>
      <c r="E17" s="43"/>
      <c r="F17" s="43"/>
      <c r="G17" s="43"/>
      <c r="H17" s="43"/>
      <c r="I17" s="43"/>
      <c r="J17" s="43"/>
      <c r="K17" s="4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6.28125" style="0" customWidth="1"/>
    <col min="2" max="2" width="11.8515625" style="0" bestFit="1" customWidth="1"/>
    <col min="4" max="4" width="12.421875" style="0" customWidth="1"/>
    <col min="5" max="5" width="11.140625" style="0" customWidth="1"/>
    <col min="6" max="6" width="13.140625" style="0" customWidth="1"/>
    <col min="7" max="7" width="10.28125" style="0" customWidth="1"/>
  </cols>
  <sheetData>
    <row r="1" spans="1:7" ht="26.25">
      <c r="A1" s="29" t="s">
        <v>3</v>
      </c>
      <c r="B1" s="44" t="s">
        <v>47</v>
      </c>
      <c r="C1" s="44" t="s">
        <v>48</v>
      </c>
      <c r="D1" s="45" t="s">
        <v>49</v>
      </c>
      <c r="E1" s="46" t="s">
        <v>50</v>
      </c>
      <c r="F1" s="46" t="s">
        <v>50</v>
      </c>
      <c r="G1" s="47" t="s">
        <v>51</v>
      </c>
    </row>
    <row r="2" spans="1:7" ht="12.75">
      <c r="A2" s="48"/>
      <c r="B2" s="65" t="s">
        <v>52</v>
      </c>
      <c r="C2" s="61"/>
      <c r="D2" s="65" t="s">
        <v>53</v>
      </c>
      <c r="E2" s="65" t="s">
        <v>54</v>
      </c>
      <c r="F2" s="66" t="s">
        <v>55</v>
      </c>
      <c r="G2" s="66" t="s">
        <v>56</v>
      </c>
    </row>
    <row r="3" spans="1:7" ht="12.75">
      <c r="A3" s="49" t="s">
        <v>9</v>
      </c>
      <c r="B3" s="67" t="s">
        <v>12</v>
      </c>
      <c r="C3" s="67" t="s">
        <v>12</v>
      </c>
      <c r="D3" s="68" t="s">
        <v>12</v>
      </c>
      <c r="E3" s="67" t="s">
        <v>12</v>
      </c>
      <c r="F3" s="67" t="s">
        <v>12</v>
      </c>
      <c r="G3" s="69" t="s">
        <v>12</v>
      </c>
    </row>
    <row r="4" spans="1:7" ht="12.75">
      <c r="A4" s="49" t="s">
        <v>11</v>
      </c>
      <c r="B4" s="67">
        <v>1.274285714285714</v>
      </c>
      <c r="C4" s="67" t="s">
        <v>57</v>
      </c>
      <c r="D4" s="68">
        <v>523</v>
      </c>
      <c r="E4" s="67">
        <v>11.444761904761902</v>
      </c>
      <c r="F4" s="67">
        <v>81.26190476190474</v>
      </c>
      <c r="G4" s="69">
        <v>2.9</v>
      </c>
    </row>
    <row r="5" spans="1:7" ht="12.75">
      <c r="A5" s="49" t="s">
        <v>13</v>
      </c>
      <c r="B5" s="67">
        <v>7.8895238095238085</v>
      </c>
      <c r="C5" s="67" t="s">
        <v>57</v>
      </c>
      <c r="D5" s="71">
        <v>439</v>
      </c>
      <c r="E5" s="67">
        <v>9.965238095238096</v>
      </c>
      <c r="F5" s="67">
        <v>84.04285714285712</v>
      </c>
      <c r="G5" s="69">
        <v>17.97142857142857</v>
      </c>
    </row>
    <row r="6" spans="1:7" ht="12.75">
      <c r="A6" s="49" t="s">
        <v>14</v>
      </c>
      <c r="B6" s="67">
        <v>1.4109523809523812</v>
      </c>
      <c r="C6" s="67" t="s">
        <v>57</v>
      </c>
      <c r="D6" s="68">
        <v>424</v>
      </c>
      <c r="E6" s="67">
        <v>11.126666666666665</v>
      </c>
      <c r="F6" s="67">
        <v>79.26666666666667</v>
      </c>
      <c r="G6" s="69">
        <v>16.0952380952381</v>
      </c>
    </row>
    <row r="7" spans="1:7" ht="12.75">
      <c r="A7" s="50" t="s">
        <v>15</v>
      </c>
      <c r="B7" s="67">
        <v>1.1676190476190471</v>
      </c>
      <c r="C7" s="67" t="s">
        <v>57</v>
      </c>
      <c r="D7" s="68">
        <v>464</v>
      </c>
      <c r="E7" s="67">
        <v>12.468571428571428</v>
      </c>
      <c r="F7" s="67">
        <v>88.23333333333335</v>
      </c>
      <c r="G7" s="69">
        <v>21.761904761904763</v>
      </c>
    </row>
    <row r="8" spans="1:7" ht="12.75">
      <c r="A8" s="49" t="s">
        <v>16</v>
      </c>
      <c r="B8" s="67">
        <v>2.2</v>
      </c>
      <c r="C8" s="67" t="s">
        <v>57</v>
      </c>
      <c r="D8" s="68">
        <v>458</v>
      </c>
      <c r="E8" s="67">
        <v>10.75619047619048</v>
      </c>
      <c r="F8" s="67">
        <v>78.31904761904764</v>
      </c>
      <c r="G8" s="69">
        <v>12.79047619047619</v>
      </c>
    </row>
    <row r="9" spans="1:7" ht="12.75">
      <c r="A9" s="49" t="s">
        <v>17</v>
      </c>
      <c r="B9" s="67">
        <v>2.193809523809525</v>
      </c>
      <c r="C9" s="67" t="s">
        <v>57</v>
      </c>
      <c r="D9" s="68">
        <v>474</v>
      </c>
      <c r="E9" s="67">
        <v>11.098571428571423</v>
      </c>
      <c r="F9" s="67">
        <v>80.8</v>
      </c>
      <c r="G9" s="69">
        <v>8.028571428571428</v>
      </c>
    </row>
    <row r="10" spans="1:7" ht="12.75">
      <c r="A10" s="49" t="s">
        <v>18</v>
      </c>
      <c r="B10" s="67">
        <v>2.58</v>
      </c>
      <c r="C10" s="67" t="s">
        <v>57</v>
      </c>
      <c r="D10" s="68">
        <v>474</v>
      </c>
      <c r="E10" s="67">
        <v>10.591428571428569</v>
      </c>
      <c r="F10" s="67">
        <v>77.9047619047619</v>
      </c>
      <c r="G10" s="69">
        <v>4.138095238095238</v>
      </c>
    </row>
    <row r="11" spans="1:7" ht="21" customHeight="1">
      <c r="A11" s="49" t="s">
        <v>19</v>
      </c>
      <c r="B11" s="67">
        <v>0.6595238095238096</v>
      </c>
      <c r="C11" s="67" t="s">
        <v>57</v>
      </c>
      <c r="D11" s="68">
        <v>545</v>
      </c>
      <c r="E11" s="67">
        <v>11.26</v>
      </c>
      <c r="F11" s="67">
        <v>78.5904761904762</v>
      </c>
      <c r="G11" s="69">
        <v>6.890476190476191</v>
      </c>
    </row>
    <row r="12" spans="1:7" ht="16.5" customHeight="1" thickBot="1">
      <c r="A12" s="62" t="s">
        <v>20</v>
      </c>
      <c r="B12" s="63">
        <v>4.884285714285715</v>
      </c>
      <c r="C12" s="63" t="s">
        <v>57</v>
      </c>
      <c r="D12" s="64">
        <v>610</v>
      </c>
      <c r="E12" s="63">
        <v>10.091904761904765</v>
      </c>
      <c r="F12" s="63">
        <v>78.93333333333331</v>
      </c>
      <c r="G12" s="70">
        <v>12.252380952380953</v>
      </c>
    </row>
    <row r="13" spans="2:7" ht="12.75">
      <c r="B13" s="3"/>
      <c r="C13" s="3"/>
      <c r="D13" s="51"/>
      <c r="E13" s="3"/>
      <c r="F13" s="3"/>
      <c r="G13" s="52"/>
    </row>
    <row r="14" spans="2:7" ht="12.75">
      <c r="B14" s="3" t="s">
        <v>58</v>
      </c>
      <c r="C14" s="3"/>
      <c r="D14" s="51"/>
      <c r="E14" s="3"/>
      <c r="F14" s="3"/>
      <c r="G14" s="52"/>
    </row>
    <row r="15" spans="2:7" ht="12.75">
      <c r="B15" s="3" t="s">
        <v>63</v>
      </c>
      <c r="C15" s="3"/>
      <c r="D15" s="51"/>
      <c r="E15" s="3"/>
      <c r="F15" s="3"/>
      <c r="G15" s="52"/>
    </row>
    <row r="17" ht="13.5">
      <c r="A17" s="53" t="s">
        <v>62</v>
      </c>
    </row>
    <row r="18" ht="13.5">
      <c r="A18" s="54" t="s">
        <v>59</v>
      </c>
    </row>
    <row r="19" ht="12.75">
      <c r="A19" t="s">
        <v>60</v>
      </c>
    </row>
    <row r="20" ht="12.75">
      <c r="A20" t="s">
        <v>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G25" sqref="G25"/>
    </sheetView>
  </sheetViews>
  <sheetFormatPr defaultColWidth="9.140625" defaultRowHeight="12.75"/>
  <cols>
    <col min="3" max="3" width="11.28125" style="0" customWidth="1"/>
    <col min="4" max="4" width="20.140625" style="0" customWidth="1"/>
    <col min="5" max="5" width="11.421875" style="0" customWidth="1"/>
    <col min="6" max="6" width="12.8515625" style="0" customWidth="1"/>
    <col min="7" max="7" width="12.421875" style="0" customWidth="1"/>
  </cols>
  <sheetData>
    <row r="1" spans="1:7" ht="27">
      <c r="A1" s="29" t="s">
        <v>0</v>
      </c>
      <c r="B1" s="30" t="s">
        <v>1</v>
      </c>
      <c r="C1" s="29" t="s">
        <v>2</v>
      </c>
      <c r="D1" s="29" t="s">
        <v>3</v>
      </c>
      <c r="E1" s="31" t="s">
        <v>39</v>
      </c>
      <c r="F1" s="29" t="s">
        <v>40</v>
      </c>
      <c r="G1" s="29" t="s">
        <v>41</v>
      </c>
    </row>
    <row r="2" spans="1:7" ht="12.75">
      <c r="A2" s="4"/>
      <c r="B2" s="5"/>
      <c r="C2" s="4"/>
      <c r="D2" s="4"/>
      <c r="E2" s="6" t="s">
        <v>4</v>
      </c>
      <c r="F2" s="7" t="s">
        <v>5</v>
      </c>
      <c r="G2" s="7" t="s">
        <v>6</v>
      </c>
    </row>
    <row r="3" spans="1:14" ht="12.75">
      <c r="A3" s="8" t="s">
        <v>30</v>
      </c>
      <c r="B3" s="9">
        <v>38342</v>
      </c>
      <c r="C3" s="8" t="s">
        <v>8</v>
      </c>
      <c r="D3" s="8" t="s">
        <v>9</v>
      </c>
      <c r="E3" s="10" t="s">
        <v>10</v>
      </c>
      <c r="F3" s="11">
        <v>16.595</v>
      </c>
      <c r="G3" s="11">
        <v>16.355</v>
      </c>
      <c r="I3" s="3"/>
      <c r="J3" s="3"/>
      <c r="K3" s="3"/>
      <c r="L3" s="3"/>
      <c r="M3" s="3"/>
      <c r="N3" s="3"/>
    </row>
    <row r="4" spans="1:14" ht="12.75">
      <c r="A4" s="8" t="s">
        <v>30</v>
      </c>
      <c r="B4" s="9">
        <v>38342</v>
      </c>
      <c r="C4" s="4" t="s">
        <v>8</v>
      </c>
      <c r="D4" s="4" t="s">
        <v>11</v>
      </c>
      <c r="E4" s="16" t="s">
        <v>12</v>
      </c>
      <c r="F4" s="17">
        <v>41.13</v>
      </c>
      <c r="G4" s="28">
        <v>105</v>
      </c>
      <c r="I4" s="3"/>
      <c r="J4" s="3"/>
      <c r="K4" s="3"/>
      <c r="L4" s="3"/>
      <c r="M4" s="3"/>
      <c r="N4" s="3"/>
    </row>
    <row r="5" spans="1:14" ht="25.5">
      <c r="A5" s="8" t="s">
        <v>30</v>
      </c>
      <c r="B5" s="9">
        <v>38342</v>
      </c>
      <c r="C5" s="4" t="s">
        <v>8</v>
      </c>
      <c r="D5" s="4" t="s">
        <v>13</v>
      </c>
      <c r="E5" s="16">
        <v>0.31320835121798357</v>
      </c>
      <c r="F5" s="17">
        <v>140.67</v>
      </c>
      <c r="G5" s="17">
        <v>136.305</v>
      </c>
      <c r="I5" s="3"/>
      <c r="J5" s="3"/>
      <c r="K5" s="3"/>
      <c r="L5" s="3"/>
      <c r="M5" s="3"/>
      <c r="N5" s="3"/>
    </row>
    <row r="6" spans="1:14" ht="12.75">
      <c r="A6" s="12" t="s">
        <v>30</v>
      </c>
      <c r="B6" s="13">
        <v>38342</v>
      </c>
      <c r="C6" s="12" t="s">
        <v>8</v>
      </c>
      <c r="D6" s="12" t="s">
        <v>14</v>
      </c>
      <c r="E6" s="14" t="s">
        <v>12</v>
      </c>
      <c r="F6" s="15">
        <v>20.63</v>
      </c>
      <c r="G6" s="15">
        <v>27.36</v>
      </c>
      <c r="I6" s="3"/>
      <c r="J6" s="3"/>
      <c r="K6" s="3"/>
      <c r="L6" s="3"/>
      <c r="M6" s="3"/>
      <c r="N6" s="3"/>
    </row>
    <row r="7" spans="1:14" ht="12.75">
      <c r="A7" s="8" t="s">
        <v>30</v>
      </c>
      <c r="B7" s="9">
        <v>38342</v>
      </c>
      <c r="C7" s="8" t="s">
        <v>8</v>
      </c>
      <c r="D7" s="8" t="s">
        <v>15</v>
      </c>
      <c r="E7" s="10" t="s">
        <v>12</v>
      </c>
      <c r="F7" s="17">
        <v>39.475</v>
      </c>
      <c r="G7" s="17">
        <v>34.94</v>
      </c>
      <c r="I7" s="3"/>
      <c r="J7" s="3"/>
      <c r="K7" s="3"/>
      <c r="L7" s="3"/>
      <c r="M7" s="3"/>
      <c r="N7" s="3"/>
    </row>
    <row r="8" spans="1:14" ht="25.5">
      <c r="A8" s="8" t="s">
        <v>30</v>
      </c>
      <c r="B8" s="9">
        <v>38342</v>
      </c>
      <c r="C8" s="4" t="s">
        <v>8</v>
      </c>
      <c r="D8" s="4" t="s">
        <v>16</v>
      </c>
      <c r="E8" s="16">
        <v>1.0212748416062403</v>
      </c>
      <c r="F8" s="17">
        <v>9.625</v>
      </c>
      <c r="G8" s="17">
        <v>8.165</v>
      </c>
      <c r="I8" s="3"/>
      <c r="J8" s="3"/>
      <c r="K8" s="3"/>
      <c r="L8" s="3"/>
      <c r="M8" s="3"/>
      <c r="N8" s="3"/>
    </row>
    <row r="9" spans="1:14" ht="12.75">
      <c r="A9" s="8" t="s">
        <v>30</v>
      </c>
      <c r="B9" s="9">
        <v>38342</v>
      </c>
      <c r="C9" s="4" t="s">
        <v>8</v>
      </c>
      <c r="D9" s="4" t="s">
        <v>17</v>
      </c>
      <c r="E9" s="16" t="s">
        <v>12</v>
      </c>
      <c r="F9" s="17">
        <v>13.96</v>
      </c>
      <c r="G9" s="17">
        <v>29.585</v>
      </c>
      <c r="I9" s="3"/>
      <c r="J9" s="3"/>
      <c r="K9" s="3"/>
      <c r="L9" s="3"/>
      <c r="M9" s="3"/>
      <c r="N9" s="3"/>
    </row>
    <row r="10" spans="1:14" ht="25.5">
      <c r="A10" s="8" t="s">
        <v>30</v>
      </c>
      <c r="B10" s="9">
        <v>38342</v>
      </c>
      <c r="C10" s="4" t="s">
        <v>8</v>
      </c>
      <c r="D10" s="4" t="s">
        <v>18</v>
      </c>
      <c r="E10" s="16" t="s">
        <v>12</v>
      </c>
      <c r="F10" s="17">
        <v>40.695</v>
      </c>
      <c r="G10" s="17">
        <v>38.95</v>
      </c>
      <c r="I10" s="3"/>
      <c r="J10" s="3"/>
      <c r="K10" s="3"/>
      <c r="L10" s="3"/>
      <c r="M10" s="3"/>
      <c r="N10" s="3"/>
    </row>
    <row r="11" spans="1:14" ht="25.5">
      <c r="A11" s="8" t="s">
        <v>30</v>
      </c>
      <c r="B11" s="9">
        <v>38342</v>
      </c>
      <c r="C11" s="8" t="s">
        <v>8</v>
      </c>
      <c r="D11" s="8" t="s">
        <v>19</v>
      </c>
      <c r="E11" s="10" t="s">
        <v>12</v>
      </c>
      <c r="F11" s="11">
        <v>27.57</v>
      </c>
      <c r="G11" s="11">
        <v>24.1</v>
      </c>
      <c r="I11" s="3"/>
      <c r="J11" s="3"/>
      <c r="K11" s="3"/>
      <c r="L11" s="3"/>
      <c r="M11" s="3"/>
      <c r="N11" s="3"/>
    </row>
    <row r="12" spans="1:14" ht="25.5">
      <c r="A12" s="8" t="s">
        <v>30</v>
      </c>
      <c r="B12" s="9">
        <v>38342</v>
      </c>
      <c r="C12" s="4" t="s">
        <v>8</v>
      </c>
      <c r="D12" s="4" t="s">
        <v>20</v>
      </c>
      <c r="E12" s="16" t="s">
        <v>12</v>
      </c>
      <c r="F12" s="17">
        <v>33.91</v>
      </c>
      <c r="G12" s="17">
        <v>17.325</v>
      </c>
      <c r="I12" s="3"/>
      <c r="J12" s="3"/>
      <c r="K12" s="3"/>
      <c r="L12" s="3"/>
      <c r="M12" s="3"/>
      <c r="N12" s="3"/>
    </row>
    <row r="13" spans="1:14" ht="13.5" thickBot="1">
      <c r="A13" s="12" t="s">
        <v>30</v>
      </c>
      <c r="B13" s="13">
        <v>38342</v>
      </c>
      <c r="C13" s="25"/>
      <c r="D13" s="12" t="s">
        <v>14</v>
      </c>
      <c r="E13" s="26" t="s">
        <v>12</v>
      </c>
      <c r="F13" s="27">
        <v>30.54</v>
      </c>
      <c r="G13" s="27">
        <v>21.75</v>
      </c>
      <c r="I13" s="3"/>
      <c r="J13" s="3"/>
      <c r="K13" s="3"/>
      <c r="L13" s="3"/>
      <c r="M13" s="3"/>
      <c r="N13" s="3"/>
    </row>
    <row r="14" spans="1:7" ht="38.25">
      <c r="A14" s="18" t="s">
        <v>21</v>
      </c>
      <c r="B14" s="19" t="s">
        <v>22</v>
      </c>
      <c r="C14" s="20"/>
      <c r="D14" s="21" t="s">
        <v>23</v>
      </c>
      <c r="E14" s="22"/>
      <c r="F14" s="22">
        <f>((21-31)/21)*100</f>
        <v>-47.61904761904761</v>
      </c>
      <c r="G14" s="22">
        <f>((27-22)/27)*100</f>
        <v>18.51851851851852</v>
      </c>
    </row>
    <row r="15" spans="1:7" ht="12.75">
      <c r="A15" s="23" t="s">
        <v>24</v>
      </c>
      <c r="B15" s="24" t="s">
        <v>25</v>
      </c>
      <c r="C15" s="4"/>
      <c r="D15" s="4"/>
      <c r="E15" s="16"/>
      <c r="F15" s="7"/>
      <c r="G15" s="7"/>
    </row>
    <row r="16" spans="1:7" ht="12.75">
      <c r="A16" s="23" t="s">
        <v>26</v>
      </c>
      <c r="B16" s="24" t="s">
        <v>27</v>
      </c>
      <c r="C16" s="4"/>
      <c r="D16" s="4"/>
      <c r="E16" s="16"/>
      <c r="F16" s="7"/>
      <c r="G16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alsgw7</dc:creator>
  <cp:keywords/>
  <dc:description/>
  <cp:lastModifiedBy>Robert Lerch</cp:lastModifiedBy>
  <dcterms:created xsi:type="dcterms:W3CDTF">2005-03-08T15:56:32Z</dcterms:created>
  <dcterms:modified xsi:type="dcterms:W3CDTF">2005-12-07T23:26:49Z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1426638872</vt:i4>
  </property>
  <property fmtid="{D5CDD505-2E9C-101B-9397-08002B2CF9AE}" pid="3" name="_EmailSubject">
    <vt:lpwstr>4th Quarter 2004 Data</vt:lpwstr>
  </property>
  <property fmtid="{D5CDD505-2E9C-101B-9397-08002B2CF9AE}" pid="4" name="_AuthorEmail">
    <vt:lpwstr>LerchR@missouri.edu</vt:lpwstr>
  </property>
  <property fmtid="{D5CDD505-2E9C-101B-9397-08002B2CF9AE}" pid="5" name="_AuthorEmailDisplayName">
    <vt:lpwstr>Lerch, Robert</vt:lpwstr>
  </property>
  <property fmtid="{D5CDD505-2E9C-101B-9397-08002B2CF9AE}" pid="6" name="_PreviousAdHocReviewCycleID">
    <vt:i4>-1971482097</vt:i4>
  </property>
</Properties>
</file>